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revisar\"/>
    </mc:Choice>
  </mc:AlternateContent>
  <xr:revisionPtr revIDLastSave="0" documentId="13_ncr:1_{1EAB6BCC-561F-4796-BC2B-756B75843D67}" xr6:coauthVersionLast="47" xr6:coauthVersionMax="47" xr10:uidLastSave="{00000000-0000-0000-0000-000000000000}"/>
  <bookViews>
    <workbookView xWindow="5115" yWindow="3045" windowWidth="15375" windowHeight="7875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63" i="6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13" i="6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<sst xmlns="http://schemas.openxmlformats.org/spreadsheetml/2006/main" count="203" uniqueCount="142">
  <si>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</si>
  <si>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</si>
  <si>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</si>
  <si>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</si>
  <si>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</si>
  <si>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</si>
  <si>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</si>
  <si>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</si>
  <si>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</si>
  <si>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</si>
  <si>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</si>
  <si>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</si>
  <si>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</si>
  <si>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</si>
  <si>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</si>
  <si>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</si>
  <si>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</si>
  <si>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</si>
  <si>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</si>
  <si>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</si>
  <si>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</si>
  <si>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</si>
  <si>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</si>
  <si>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</si>
  <si>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</si>
  <si>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</si>
  <si>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</si>
  <si>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</si>
  <si>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</si>
  <si>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</si>
  <si>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</si>
  <si>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</si>
  <si>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</si>
  <si>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</si>
  <si>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</si>
  <si>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</si>
  <si>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</si>
  <si>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</si>
  <si>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</si>
  <si>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</si>
  <si>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</si>
  <si>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</si>
  <si>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</si>
  <si>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</si>
  <si>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</si>
  <si>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</si>
  <si>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</si>
  <si>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</si>
  <si>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</si>
  <si>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</si>
  <si>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</si>
  <si>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</si>
  <si>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</si>
  <si>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</si>
  <si>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</si>
  <si>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</si>
  <si>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</si>
  <si>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</si>
  <si>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</si>
  <si>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</si>
  <si>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</si>
  <si>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</si>
  <si>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</si>
  <si>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</si>
  <si>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</si>
  <si>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</si>
  <si>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</si>
  <si>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</si>
  <si>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</si>
  <si>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</si>
  <si>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</si>
  <si>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</si>
  <si>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</si>
  <si>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</si>
  <si>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</si>
  <si>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</si>
  <si>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</si>
  <si>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</si>
  <si>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</si>
  <si>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</si>
  <si>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</si>
  <si>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</si>
  <si>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</si>
  <si>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</si>
  <si>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</si>
  <si>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</si>
  <si>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</si>
  <si>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</si>
  <si>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</si>
  <si>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</si>
  <si>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</si>
  <si>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</si>
  <si>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</si>
  <si>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</si>
  <si>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</si>
  <si>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</si>
  <si>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</si>
  <si>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</si>
  <si>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</si>
  <si>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</si>
  <si>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</si>
  <si>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</si>
  <si>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</si>
  <si>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</si>
  <si>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</si>
  <si>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</si>
  <si>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</si>
  <si>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</si>
  <si>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</si>
  <si>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</si>
  <si>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</si>
  <si>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</si>
  <si>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</si>
  <si>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</si>
  <si>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</si>
  <si>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</si>
  <si>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</si>
  <si>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</si>
  <si>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</si>
  <si>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</si>
  <si>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</si>
  <si>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</si>
  <si>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</si>
  <si>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</si>
  <si>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</si>
  <si>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</si>
  <si>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</si>
  <si>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</si>
  <si>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</si>
  <si>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</si>
  <si>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</si>
  <si>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</si>
  <si>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</si>
  <si>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</si>
  <si>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Salamanca, Guanajuato.
Estado Analítico del Ejercicio del Presupuesto de Egresos
Clasificación por Objeto del Gasto (Capítulo y Concepto)
Del 1 de Enero al 30 de Septiembre de 2023</t>
  </si>
  <si>
    <t>Sistema para el Desarrollo Integral de la Familia del Municipio de Salamanca, Guanajuato.
Estado Analítico del Ejercicio del Presupuesto de Egresos
Clasificación Económica (por Tipo de Gasto)
Del 1 de Enero al 30 de Septiembre de 2023</t>
  </si>
  <si>
    <t>31120M26D010000 DIRECCION GENERAL</t>
  </si>
  <si>
    <t>Sistema para el Desarrollo Integral de la Familia del Municipio de Salamanca, Guanajuato.
Estado Analítico del Ejercicio del Presupuesto de Egresos
Clasificación Administrativa
Del 1 de Enero al 30 de Septiembre de 2023</t>
  </si>
  <si>
    <t>Sistema para el Desarrollo Integral de la Familia del Municipio de Salamanca, Guanajuato.
Estado Analítico del Ejercicio del Presupuesto de Egresos
Clasificación Administrativa (Poderes)
Del 1 de Enero al 30 de Septiembre de 2023</t>
  </si>
  <si>
    <t>Sistema para el Desarrollo Integral de la Familia del Municipio de Salamanca, Guanajuato.
Estado Analítico del Ejercicio del Presupuesto de Egresos
Clasificación Administrativa (Sector Paraestatal)
Del 1 de Enero al 30 de Septiembre de 2023</t>
  </si>
  <si>
    <t>Sistema para el Desarrollo Integral de la Familia del Municipio de Salamanca, Guanajuato.
Estado Analítico del Ejercicio del Presupuesto de Egresos
Clasificación Funcional (Finalidad y Función)
Del 1 de Enero al 30 de Septiembre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</si>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</sst>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3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0" fontId="6" fillId="0" borderId="0" xfId="9" applyFont="1" applyAlignment="1">
      <alignment vertical="center"/>
    </xf>
    <xf numFmtId="0" fontId="6" fillId="0" borderId="12" xfId="9" applyFont="1" applyBorder="1" applyAlignment="1">
      <alignment horizontal="center" vertical="center" wrapText="1"/>
    </xf>
    <xf numFmtId="4" fontId="2" fillId="0" borderId="0" xfId="0" applyNumberFormat="1" applyFont="1" applyProtection="1">
      <protection locked="0"/>
    </xf>
    <xf numFmtId="0" fontId="6" fillId="0" borderId="10" xfId="9" applyFont="1" applyBorder="1" applyAlignment="1">
      <alignment vertical="center"/>
    </xf>
    <xf numFmtId="0" fontId="2" fillId="0" borderId="12" xfId="0" applyFont="1" applyBorder="1"/>
    <xf numFmtId="0" fontId="2" fillId="0" borderId="11" xfId="0" applyFont="1" applyBorder="1"/>
    <xf numFmtId="0" fontId="6" fillId="0" borderId="0" xfId="9" applyFont="1" applyAlignment="1">
      <alignment horizontal="center" vertical="center" wrapText="1"/>
    </xf>
    <xf numFmtId="4" fontId="2" fillId="0" borderId="4" xfId="0" applyNumberFormat="1" applyFont="1" applyBorder="1" applyProtection="1">
      <protection locked="0"/>
    </xf>
    <xf numFmtId="0" fontId="6" fillId="0" borderId="10" xfId="9" applyFont="1" applyBorder="1" applyAlignment="1">
      <alignment horizontal="center" vertical="center" wrapTex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A9" sqref="A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7" t="s">
        <v>134</v>
      </c>
      <c r="B1" s="37"/>
      <c r="C1" s="37"/>
      <c r="D1" s="37"/>
      <c r="E1" s="37"/>
      <c r="F1" s="37"/>
      <c r="G1" s="38"/>
    </row>
    <row r="2" spans="1:8" x14ac:dyDescent="0.2">
      <c r="A2" s="26"/>
      <c r="B2" s="39" t="s">
        <v>62</v>
      </c>
      <c r="C2" s="37"/>
      <c r="D2" s="37"/>
      <c r="E2" s="37"/>
      <c r="F2" s="38"/>
      <c r="G2" s="40" t="s">
        <v>61</v>
      </c>
    </row>
    <row r="3" spans="1:8" ht="24.95" customHeight="1" x14ac:dyDescent="0.2">
      <c r="A3" s="25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1"/>
    </row>
    <row r="4" spans="1:8" x14ac:dyDescent="0.2">
      <c r="A4" s="27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16" t="s">
        <v>63</v>
      </c>
      <c r="B5" s="11">
        <f>SUM(B6:B12)</f>
        <v>47793100.229999997</v>
      </c>
      <c r="C5" s="11">
        <f>SUM(C6:C12)</f>
        <v>0</v>
      </c>
      <c r="D5" s="11">
        <f>B5+C5</f>
        <v>47793100.229999997</v>
      </c>
      <c r="E5" s="11">
        <f>SUM(E6:E12)</f>
        <v>28932393.100000001</v>
      </c>
      <c r="F5" s="11">
        <f>SUM(F6:F12)</f>
        <v>28932393.100000001</v>
      </c>
      <c r="G5" s="11">
        <f>D5-E5</f>
        <v>18860707.129999995</v>
      </c>
    </row>
    <row r="6" spans="1:8" x14ac:dyDescent="0.2">
      <c r="A6" s="18" t="s">
        <v>67</v>
      </c>
      <c r="B6" s="5">
        <v>29056920</v>
      </c>
      <c r="C6" s="5">
        <v>0</v>
      </c>
      <c r="D6" s="5">
        <f t="shared" ref="D6:D69" si="0">B6+C6</f>
        <v>29056920</v>
      </c>
      <c r="E6" s="5">
        <v>19631892.620000001</v>
      </c>
      <c r="F6" s="5">
        <v>19631892.620000001</v>
      </c>
      <c r="G6" s="5">
        <f t="shared" ref="G6:G69" si="1">D6-E6</f>
        <v>9425027.379999999</v>
      </c>
      <c r="H6" s="8">
        <v>1100</v>
      </c>
    </row>
    <row r="7" spans="1:8" x14ac:dyDescent="0.2">
      <c r="A7" s="18" t="s">
        <v>68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8">
        <v>1200</v>
      </c>
    </row>
    <row r="8" spans="1:8" x14ac:dyDescent="0.2">
      <c r="A8" s="18" t="s">
        <v>69</v>
      </c>
      <c r="B8" s="5">
        <v>4935537.88</v>
      </c>
      <c r="C8" s="5">
        <v>0</v>
      </c>
      <c r="D8" s="5">
        <f t="shared" si="0"/>
        <v>4935537.88</v>
      </c>
      <c r="E8" s="5">
        <v>863127.57</v>
      </c>
      <c r="F8" s="5">
        <v>863127.57</v>
      </c>
      <c r="G8" s="5">
        <f t="shared" si="1"/>
        <v>4072410.31</v>
      </c>
      <c r="H8" s="8">
        <v>1300</v>
      </c>
    </row>
    <row r="9" spans="1:8" x14ac:dyDescent="0.2">
      <c r="A9" s="18" t="s">
        <v>33</v>
      </c>
      <c r="B9" s="5">
        <v>8531107.1999999993</v>
      </c>
      <c r="C9" s="5">
        <v>0</v>
      </c>
      <c r="D9" s="5">
        <f t="shared" si="0"/>
        <v>8531107.1999999993</v>
      </c>
      <c r="E9" s="5">
        <v>4878605.7</v>
      </c>
      <c r="F9" s="5">
        <v>4878605.7</v>
      </c>
      <c r="G9" s="5">
        <f t="shared" si="1"/>
        <v>3652501.4999999991</v>
      </c>
      <c r="H9" s="8">
        <v>1400</v>
      </c>
    </row>
    <row r="10" spans="1:8" x14ac:dyDescent="0.2">
      <c r="A10" s="18" t="s">
        <v>70</v>
      </c>
      <c r="B10" s="5">
        <v>3816689.15</v>
      </c>
      <c r="C10" s="5">
        <v>0</v>
      </c>
      <c r="D10" s="5">
        <f t="shared" si="0"/>
        <v>3816689.15</v>
      </c>
      <c r="E10" s="5">
        <v>2582428.9900000002</v>
      </c>
      <c r="F10" s="5">
        <v>2582428.9900000002</v>
      </c>
      <c r="G10" s="5">
        <f t="shared" si="1"/>
        <v>1234260.1599999997</v>
      </c>
      <c r="H10" s="8">
        <v>1500</v>
      </c>
    </row>
    <row r="11" spans="1:8" x14ac:dyDescent="0.2">
      <c r="A11" s="18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8">
        <v>1600</v>
      </c>
    </row>
    <row r="12" spans="1:8" x14ac:dyDescent="0.2">
      <c r="A12" s="18" t="s">
        <v>71</v>
      </c>
      <c r="B12" s="5">
        <v>1452846</v>
      </c>
      <c r="C12" s="5">
        <v>0</v>
      </c>
      <c r="D12" s="5">
        <f t="shared" si="0"/>
        <v>1452846</v>
      </c>
      <c r="E12" s="5">
        <v>976338.22</v>
      </c>
      <c r="F12" s="5">
        <v>976338.22</v>
      </c>
      <c r="G12" s="5">
        <f t="shared" si="1"/>
        <v>476507.78</v>
      </c>
      <c r="H12" s="8">
        <v>1700</v>
      </c>
    </row>
    <row r="13" spans="1:8" x14ac:dyDescent="0.2">
      <c r="A13" s="16" t="s">
        <v>128</v>
      </c>
      <c r="B13" s="12">
        <f>SUM(B14:B22)</f>
        <v>3911764.9299999997</v>
      </c>
      <c r="C13" s="12">
        <f>SUM(C14:C22)</f>
        <v>-78389.859999999971</v>
      </c>
      <c r="D13" s="12">
        <f t="shared" si="0"/>
        <v>3833375.07</v>
      </c>
      <c r="E13" s="12">
        <f>SUM(E14:E22)</f>
        <v>2420606.27</v>
      </c>
      <c r="F13" s="12">
        <f>SUM(F14:F22)</f>
        <v>2420606.27</v>
      </c>
      <c r="G13" s="12">
        <f t="shared" si="1"/>
        <v>1412768.7999999998</v>
      </c>
      <c r="H13" s="17">
        <v>0</v>
      </c>
    </row>
    <row r="14" spans="1:8" x14ac:dyDescent="0.2">
      <c r="A14" s="18" t="s">
        <v>72</v>
      </c>
      <c r="B14" s="5">
        <v>1037012</v>
      </c>
      <c r="C14" s="5">
        <v>-16583.759999999998</v>
      </c>
      <c r="D14" s="5">
        <f t="shared" si="0"/>
        <v>1020428.24</v>
      </c>
      <c r="E14" s="5">
        <v>575582.17000000004</v>
      </c>
      <c r="F14" s="5">
        <v>575582.17000000004</v>
      </c>
      <c r="G14" s="5">
        <f t="shared" si="1"/>
        <v>444846.06999999995</v>
      </c>
      <c r="H14" s="8">
        <v>2100</v>
      </c>
    </row>
    <row r="15" spans="1:8" x14ac:dyDescent="0.2">
      <c r="A15" s="18" t="s">
        <v>73</v>
      </c>
      <c r="B15" s="5">
        <v>800015.82</v>
      </c>
      <c r="C15" s="5">
        <v>-50000</v>
      </c>
      <c r="D15" s="5">
        <f t="shared" si="0"/>
        <v>750015.82</v>
      </c>
      <c r="E15" s="5">
        <v>513403.63</v>
      </c>
      <c r="F15" s="5">
        <v>513403.63</v>
      </c>
      <c r="G15" s="5">
        <f t="shared" si="1"/>
        <v>236612.18999999994</v>
      </c>
      <c r="H15" s="8">
        <v>2200</v>
      </c>
    </row>
    <row r="16" spans="1:8" x14ac:dyDescent="0.2">
      <c r="A16" s="18" t="s">
        <v>74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8">
        <v>2300</v>
      </c>
    </row>
    <row r="17" spans="1:8" x14ac:dyDescent="0.2">
      <c r="A17" s="18" t="s">
        <v>75</v>
      </c>
      <c r="B17" s="5">
        <v>339754.61</v>
      </c>
      <c r="C17" s="5">
        <v>231534.16</v>
      </c>
      <c r="D17" s="5">
        <f t="shared" si="0"/>
        <v>571288.77</v>
      </c>
      <c r="E17" s="5">
        <v>215565.89</v>
      </c>
      <c r="F17" s="5">
        <v>215565.89</v>
      </c>
      <c r="G17" s="5">
        <f t="shared" si="1"/>
        <v>355722.88</v>
      </c>
      <c r="H17" s="8">
        <v>2400</v>
      </c>
    </row>
    <row r="18" spans="1:8" x14ac:dyDescent="0.2">
      <c r="A18" s="18" t="s">
        <v>76</v>
      </c>
      <c r="B18" s="5">
        <v>630728</v>
      </c>
      <c r="C18" s="5">
        <v>-358000</v>
      </c>
      <c r="D18" s="5">
        <f t="shared" si="0"/>
        <v>272728</v>
      </c>
      <c r="E18" s="5">
        <v>171333.37</v>
      </c>
      <c r="F18" s="5">
        <v>171333.37</v>
      </c>
      <c r="G18" s="5">
        <f t="shared" si="1"/>
        <v>101394.63</v>
      </c>
      <c r="H18" s="8">
        <v>2500</v>
      </c>
    </row>
    <row r="19" spans="1:8" x14ac:dyDescent="0.2">
      <c r="A19" s="18" t="s">
        <v>77</v>
      </c>
      <c r="B19" s="5">
        <v>700000</v>
      </c>
      <c r="C19" s="5">
        <v>0</v>
      </c>
      <c r="D19" s="5">
        <f t="shared" si="0"/>
        <v>700000</v>
      </c>
      <c r="E19" s="5">
        <v>652300.35</v>
      </c>
      <c r="F19" s="5">
        <v>652300.35</v>
      </c>
      <c r="G19" s="5">
        <f t="shared" si="1"/>
        <v>47699.650000000023</v>
      </c>
      <c r="H19" s="8">
        <v>2600</v>
      </c>
    </row>
    <row r="20" spans="1:8" x14ac:dyDescent="0.2">
      <c r="A20" s="18" t="s">
        <v>78</v>
      </c>
      <c r="B20" s="5">
        <v>222512</v>
      </c>
      <c r="C20" s="5">
        <v>119090.6</v>
      </c>
      <c r="D20" s="5">
        <f t="shared" si="0"/>
        <v>341602.6</v>
      </c>
      <c r="E20" s="5">
        <v>165284.63</v>
      </c>
      <c r="F20" s="5">
        <v>165284.63</v>
      </c>
      <c r="G20" s="5">
        <f t="shared" si="1"/>
        <v>176317.96999999997</v>
      </c>
      <c r="H20" s="8">
        <v>2700</v>
      </c>
    </row>
    <row r="21" spans="1:8" x14ac:dyDescent="0.2">
      <c r="A21" s="18" t="s">
        <v>79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8">
        <v>2800</v>
      </c>
    </row>
    <row r="22" spans="1:8" x14ac:dyDescent="0.2">
      <c r="A22" s="18" t="s">
        <v>80</v>
      </c>
      <c r="B22" s="5">
        <v>181742.5</v>
      </c>
      <c r="C22" s="5">
        <v>-4430.8599999999997</v>
      </c>
      <c r="D22" s="5">
        <f t="shared" si="0"/>
        <v>177311.64</v>
      </c>
      <c r="E22" s="5">
        <v>127136.23</v>
      </c>
      <c r="F22" s="5">
        <v>127136.23</v>
      </c>
      <c r="G22" s="5">
        <f t="shared" si="1"/>
        <v>50175.410000000018</v>
      </c>
      <c r="H22" s="8">
        <v>2900</v>
      </c>
    </row>
    <row r="23" spans="1:8" x14ac:dyDescent="0.2">
      <c r="A23" s="16" t="s">
        <v>64</v>
      </c>
      <c r="B23" s="12">
        <f>SUM(B24:B32)</f>
        <v>4712820.5</v>
      </c>
      <c r="C23" s="12">
        <f>SUM(C24:C32)</f>
        <v>55418.86</v>
      </c>
      <c r="D23" s="12">
        <f t="shared" si="0"/>
        <v>4768239.3600000003</v>
      </c>
      <c r="E23" s="12">
        <f>SUM(E24:E32)</f>
        <v>2674205.5100000002</v>
      </c>
      <c r="F23" s="12">
        <f>SUM(F24:F32)</f>
        <v>2674205.5100000002</v>
      </c>
      <c r="G23" s="12">
        <f t="shared" si="1"/>
        <v>2094033.85</v>
      </c>
      <c r="H23" s="17">
        <v>0</v>
      </c>
    </row>
    <row r="24" spans="1:8" x14ac:dyDescent="0.2">
      <c r="A24" s="18" t="s">
        <v>81</v>
      </c>
      <c r="B24" s="5">
        <v>548654</v>
      </c>
      <c r="C24" s="5">
        <v>0</v>
      </c>
      <c r="D24" s="5">
        <f t="shared" si="0"/>
        <v>548654</v>
      </c>
      <c r="E24" s="5">
        <v>415953.01</v>
      </c>
      <c r="F24" s="5">
        <v>415953.01</v>
      </c>
      <c r="G24" s="5">
        <f t="shared" si="1"/>
        <v>132700.99</v>
      </c>
      <c r="H24" s="8">
        <v>3100</v>
      </c>
    </row>
    <row r="25" spans="1:8" x14ac:dyDescent="0.2">
      <c r="A25" s="18" t="s">
        <v>82</v>
      </c>
      <c r="B25" s="5">
        <v>176320</v>
      </c>
      <c r="C25" s="5">
        <v>418.86</v>
      </c>
      <c r="D25" s="5">
        <f t="shared" si="0"/>
        <v>176738.86</v>
      </c>
      <c r="E25" s="5">
        <v>77577.25</v>
      </c>
      <c r="F25" s="5">
        <v>77577.25</v>
      </c>
      <c r="G25" s="5">
        <f t="shared" si="1"/>
        <v>99161.609999999986</v>
      </c>
      <c r="H25" s="8">
        <v>3200</v>
      </c>
    </row>
    <row r="26" spans="1:8" x14ac:dyDescent="0.2">
      <c r="A26" s="18" t="s">
        <v>83</v>
      </c>
      <c r="B26" s="5">
        <v>276892.19</v>
      </c>
      <c r="C26" s="5">
        <v>0</v>
      </c>
      <c r="D26" s="5">
        <f t="shared" si="0"/>
        <v>276892.19</v>
      </c>
      <c r="E26" s="5">
        <v>91984.01</v>
      </c>
      <c r="F26" s="5">
        <v>91984.01</v>
      </c>
      <c r="G26" s="5">
        <f t="shared" si="1"/>
        <v>184908.18</v>
      </c>
      <c r="H26" s="8">
        <v>3300</v>
      </c>
    </row>
    <row r="27" spans="1:8" x14ac:dyDescent="0.2">
      <c r="A27" s="18" t="s">
        <v>84</v>
      </c>
      <c r="B27" s="5">
        <v>382151</v>
      </c>
      <c r="C27" s="5">
        <v>0</v>
      </c>
      <c r="D27" s="5">
        <f t="shared" si="0"/>
        <v>382151</v>
      </c>
      <c r="E27" s="5">
        <v>206246.15</v>
      </c>
      <c r="F27" s="5">
        <v>206246.15</v>
      </c>
      <c r="G27" s="5">
        <f t="shared" si="1"/>
        <v>175904.85</v>
      </c>
      <c r="H27" s="8">
        <v>3400</v>
      </c>
    </row>
    <row r="28" spans="1:8" x14ac:dyDescent="0.2">
      <c r="A28" s="18" t="s">
        <v>85</v>
      </c>
      <c r="B28" s="5">
        <v>784037.8</v>
      </c>
      <c r="C28" s="5">
        <v>70000</v>
      </c>
      <c r="D28" s="5">
        <f t="shared" si="0"/>
        <v>854037.8</v>
      </c>
      <c r="E28" s="5">
        <v>560749.88</v>
      </c>
      <c r="F28" s="5">
        <v>560749.88</v>
      </c>
      <c r="G28" s="5">
        <f t="shared" si="1"/>
        <v>293287.92000000004</v>
      </c>
      <c r="H28" s="8">
        <v>3500</v>
      </c>
    </row>
    <row r="29" spans="1:8" x14ac:dyDescent="0.2">
      <c r="A29" s="18" t="s">
        <v>86</v>
      </c>
      <c r="B29" s="5">
        <v>70000</v>
      </c>
      <c r="C29" s="5">
        <v>0</v>
      </c>
      <c r="D29" s="5">
        <f t="shared" si="0"/>
        <v>70000</v>
      </c>
      <c r="E29" s="5">
        <v>500</v>
      </c>
      <c r="F29" s="5">
        <v>500</v>
      </c>
      <c r="G29" s="5">
        <f t="shared" si="1"/>
        <v>69500</v>
      </c>
      <c r="H29" s="8">
        <v>3600</v>
      </c>
    </row>
    <row r="30" spans="1:8" x14ac:dyDescent="0.2">
      <c r="A30" s="18" t="s">
        <v>87</v>
      </c>
      <c r="B30" s="5">
        <v>60400</v>
      </c>
      <c r="C30" s="5">
        <v>-15000</v>
      </c>
      <c r="D30" s="5">
        <f t="shared" si="0"/>
        <v>45400</v>
      </c>
      <c r="E30" s="5">
        <v>6902.56</v>
      </c>
      <c r="F30" s="5">
        <v>6902.56</v>
      </c>
      <c r="G30" s="5">
        <f t="shared" si="1"/>
        <v>38497.440000000002</v>
      </c>
      <c r="H30" s="8">
        <v>3700</v>
      </c>
    </row>
    <row r="31" spans="1:8" x14ac:dyDescent="0.2">
      <c r="A31" s="18" t="s">
        <v>88</v>
      </c>
      <c r="B31" s="5">
        <v>1117171.76</v>
      </c>
      <c r="C31" s="5">
        <v>0</v>
      </c>
      <c r="D31" s="5">
        <f t="shared" si="0"/>
        <v>1117171.76</v>
      </c>
      <c r="E31" s="5">
        <v>647943.06999999995</v>
      </c>
      <c r="F31" s="5">
        <v>647943.06999999995</v>
      </c>
      <c r="G31" s="5">
        <f t="shared" si="1"/>
        <v>469228.69000000006</v>
      </c>
      <c r="H31" s="8">
        <v>3800</v>
      </c>
    </row>
    <row r="32" spans="1:8" x14ac:dyDescent="0.2">
      <c r="A32" s="18" t="s">
        <v>18</v>
      </c>
      <c r="B32" s="5">
        <v>1297193.75</v>
      </c>
      <c r="C32" s="5">
        <v>0</v>
      </c>
      <c r="D32" s="5">
        <f t="shared" si="0"/>
        <v>1297193.75</v>
      </c>
      <c r="E32" s="5">
        <v>666349.57999999996</v>
      </c>
      <c r="F32" s="5">
        <v>666349.57999999996</v>
      </c>
      <c r="G32" s="5">
        <f t="shared" si="1"/>
        <v>630844.17000000004</v>
      </c>
      <c r="H32" s="8">
        <v>3900</v>
      </c>
    </row>
    <row r="33" spans="1:8" x14ac:dyDescent="0.2">
      <c r="A33" s="16" t="s">
        <v>129</v>
      </c>
      <c r="B33" s="12">
        <f>SUM(B34:B42)</f>
        <v>2413043</v>
      </c>
      <c r="C33" s="12">
        <f>SUM(C34:C42)</f>
        <v>1946130.75</v>
      </c>
      <c r="D33" s="12">
        <f t="shared" si="0"/>
        <v>4359173.75</v>
      </c>
      <c r="E33" s="12">
        <f>SUM(E34:E42)</f>
        <v>1946458.73</v>
      </c>
      <c r="F33" s="12">
        <f>SUM(F34:F42)</f>
        <v>1946458.73</v>
      </c>
      <c r="G33" s="12">
        <f t="shared" si="1"/>
        <v>2412715.02</v>
      </c>
      <c r="H33" s="17">
        <v>0</v>
      </c>
    </row>
    <row r="34" spans="1:8" x14ac:dyDescent="0.2">
      <c r="A34" s="18" t="s">
        <v>89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8">
        <v>4100</v>
      </c>
    </row>
    <row r="35" spans="1:8" x14ac:dyDescent="0.2">
      <c r="A35" s="18" t="s">
        <v>90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8">
        <v>4200</v>
      </c>
    </row>
    <row r="36" spans="1:8" x14ac:dyDescent="0.2">
      <c r="A36" s="18" t="s">
        <v>91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8">
        <v>4300</v>
      </c>
    </row>
    <row r="37" spans="1:8" x14ac:dyDescent="0.2">
      <c r="A37" s="18" t="s">
        <v>92</v>
      </c>
      <c r="B37" s="5">
        <v>2413043</v>
      </c>
      <c r="C37" s="5">
        <v>1946130.75</v>
      </c>
      <c r="D37" s="5">
        <f t="shared" si="0"/>
        <v>4359173.75</v>
      </c>
      <c r="E37" s="5">
        <v>1946458.73</v>
      </c>
      <c r="F37" s="5">
        <v>1946458.73</v>
      </c>
      <c r="G37" s="5">
        <f t="shared" si="1"/>
        <v>2412715.02</v>
      </c>
      <c r="H37" s="8">
        <v>4400</v>
      </c>
    </row>
    <row r="38" spans="1:8" x14ac:dyDescent="0.2">
      <c r="A38" s="18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8">
        <v>4500</v>
      </c>
    </row>
    <row r="39" spans="1:8" x14ac:dyDescent="0.2">
      <c r="A39" s="18" t="s">
        <v>93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8">
        <v>4600</v>
      </c>
    </row>
    <row r="40" spans="1:8" x14ac:dyDescent="0.2">
      <c r="A40" s="18" t="s">
        <v>94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8">
        <v>4700</v>
      </c>
    </row>
    <row r="41" spans="1:8" x14ac:dyDescent="0.2">
      <c r="A41" s="18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8">
        <v>4800</v>
      </c>
    </row>
    <row r="42" spans="1:8" x14ac:dyDescent="0.2">
      <c r="A42" s="18" t="s">
        <v>95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8">
        <v>4900</v>
      </c>
    </row>
    <row r="43" spans="1:8" x14ac:dyDescent="0.2">
      <c r="A43" s="16" t="s">
        <v>130</v>
      </c>
      <c r="B43" s="12">
        <f>SUM(B44:B52)</f>
        <v>635827</v>
      </c>
      <c r="C43" s="12">
        <f>SUM(C44:C52)</f>
        <v>2498370.52</v>
      </c>
      <c r="D43" s="12">
        <f t="shared" si="0"/>
        <v>3134197.52</v>
      </c>
      <c r="E43" s="12">
        <f>SUM(E44:E52)</f>
        <v>642400.43000000005</v>
      </c>
      <c r="F43" s="12">
        <f>SUM(F44:F52)</f>
        <v>642400.43000000005</v>
      </c>
      <c r="G43" s="12">
        <f t="shared" si="1"/>
        <v>2491797.09</v>
      </c>
      <c r="H43" s="17">
        <v>0</v>
      </c>
    </row>
    <row r="44" spans="1:8" x14ac:dyDescent="0.2">
      <c r="A44" s="4" t="s">
        <v>96</v>
      </c>
      <c r="B44" s="5">
        <v>574706</v>
      </c>
      <c r="C44" s="5">
        <v>507841</v>
      </c>
      <c r="D44" s="5">
        <f t="shared" si="0"/>
        <v>1082547</v>
      </c>
      <c r="E44" s="5">
        <v>415486.71</v>
      </c>
      <c r="F44" s="5">
        <v>415486.71</v>
      </c>
      <c r="G44" s="5">
        <f t="shared" si="1"/>
        <v>667060.29</v>
      </c>
      <c r="H44" s="8">
        <v>5100</v>
      </c>
    </row>
    <row r="45" spans="1:8" x14ac:dyDescent="0.2">
      <c r="A45" s="18" t="s">
        <v>97</v>
      </c>
      <c r="B45" s="5">
        <v>41252</v>
      </c>
      <c r="C45" s="5">
        <v>53768.69</v>
      </c>
      <c r="D45" s="5">
        <f t="shared" si="0"/>
        <v>95020.69</v>
      </c>
      <c r="E45" s="5">
        <v>42763.72</v>
      </c>
      <c r="F45" s="5">
        <v>42763.72</v>
      </c>
      <c r="G45" s="5">
        <f t="shared" si="1"/>
        <v>52256.97</v>
      </c>
      <c r="H45" s="8">
        <v>5200</v>
      </c>
    </row>
    <row r="46" spans="1:8" x14ac:dyDescent="0.2">
      <c r="A46" s="18" t="s">
        <v>98</v>
      </c>
      <c r="B46" s="5">
        <v>0</v>
      </c>
      <c r="C46" s="5">
        <v>39880</v>
      </c>
      <c r="D46" s="5">
        <f t="shared" si="0"/>
        <v>39880</v>
      </c>
      <c r="E46" s="5">
        <v>14600</v>
      </c>
      <c r="F46" s="5">
        <v>14600</v>
      </c>
      <c r="G46" s="5">
        <f t="shared" si="1"/>
        <v>25280</v>
      </c>
      <c r="H46" s="8">
        <v>5300</v>
      </c>
    </row>
    <row r="47" spans="1:8" x14ac:dyDescent="0.2">
      <c r="A47" s="18" t="s">
        <v>99</v>
      </c>
      <c r="B47" s="5">
        <v>0</v>
      </c>
      <c r="C47" s="5">
        <v>1703800</v>
      </c>
      <c r="D47" s="5">
        <f t="shared" si="0"/>
        <v>1703800</v>
      </c>
      <c r="E47" s="5">
        <v>0</v>
      </c>
      <c r="F47" s="5">
        <v>0</v>
      </c>
      <c r="G47" s="5">
        <f t="shared" si="1"/>
        <v>1703800</v>
      </c>
      <c r="H47" s="8">
        <v>5400</v>
      </c>
    </row>
    <row r="48" spans="1:8" x14ac:dyDescent="0.2">
      <c r="A48" s="18" t="s">
        <v>100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8">
        <v>5500</v>
      </c>
    </row>
    <row r="49" spans="1:8" x14ac:dyDescent="0.2">
      <c r="A49" s="18" t="s">
        <v>101</v>
      </c>
      <c r="B49" s="5">
        <v>19869</v>
      </c>
      <c r="C49" s="5">
        <v>193080.83</v>
      </c>
      <c r="D49" s="5">
        <f t="shared" si="0"/>
        <v>212949.83</v>
      </c>
      <c r="E49" s="5">
        <v>169550</v>
      </c>
      <c r="F49" s="5">
        <v>169550</v>
      </c>
      <c r="G49" s="5">
        <f t="shared" si="1"/>
        <v>43399.829999999987</v>
      </c>
      <c r="H49" s="8">
        <v>5600</v>
      </c>
    </row>
    <row r="50" spans="1:8" x14ac:dyDescent="0.2">
      <c r="A50" s="18" t="s">
        <v>102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8">
        <v>5700</v>
      </c>
    </row>
    <row r="51" spans="1:8" x14ac:dyDescent="0.2">
      <c r="A51" s="18" t="s">
        <v>103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8">
        <v>5800</v>
      </c>
    </row>
    <row r="52" spans="1:8" x14ac:dyDescent="0.2">
      <c r="A52" s="18" t="s">
        <v>104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8">
        <v>5900</v>
      </c>
    </row>
    <row r="53" spans="1:8" x14ac:dyDescent="0.2">
      <c r="A53" s="16" t="s">
        <v>65</v>
      </c>
      <c r="B53" s="12">
        <f>SUM(B54:B56)</f>
        <v>0</v>
      </c>
      <c r="C53" s="12">
        <f>SUM(C54:C56)</f>
        <v>1354402</v>
      </c>
      <c r="D53" s="12">
        <f t="shared" si="0"/>
        <v>1354402</v>
      </c>
      <c r="E53" s="12">
        <f>SUM(E54:E56)</f>
        <v>0</v>
      </c>
      <c r="F53" s="12">
        <f>SUM(F54:F56)</f>
        <v>0</v>
      </c>
      <c r="G53" s="12">
        <f t="shared" si="1"/>
        <v>1354402</v>
      </c>
      <c r="H53" s="17">
        <v>0</v>
      </c>
    </row>
    <row r="54" spans="1:8" x14ac:dyDescent="0.2">
      <c r="A54" s="18" t="s">
        <v>105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8">
        <v>6100</v>
      </c>
    </row>
    <row r="55" spans="1:8" x14ac:dyDescent="0.2">
      <c r="A55" s="18" t="s">
        <v>106</v>
      </c>
      <c r="B55" s="5">
        <v>0</v>
      </c>
      <c r="C55" s="5">
        <v>1354402</v>
      </c>
      <c r="D55" s="5">
        <f t="shared" si="0"/>
        <v>1354402</v>
      </c>
      <c r="E55" s="5">
        <v>0</v>
      </c>
      <c r="F55" s="5">
        <v>0</v>
      </c>
      <c r="G55" s="5">
        <f t="shared" si="1"/>
        <v>1354402</v>
      </c>
      <c r="H55" s="8">
        <v>6200</v>
      </c>
    </row>
    <row r="56" spans="1:8" x14ac:dyDescent="0.2">
      <c r="A56" s="18" t="s">
        <v>107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8">
        <v>6300</v>
      </c>
    </row>
    <row r="57" spans="1:8" x14ac:dyDescent="0.2">
      <c r="A57" s="16" t="s">
        <v>131</v>
      </c>
      <c r="B57" s="12">
        <f>SUM(B58:B64)</f>
        <v>0</v>
      </c>
      <c r="C57" s="12">
        <f>SUM(C58:C64)</f>
        <v>0</v>
      </c>
      <c r="D57" s="12">
        <f t="shared" si="0"/>
        <v>0</v>
      </c>
      <c r="E57" s="12">
        <f>SUM(E58:E64)</f>
        <v>0</v>
      </c>
      <c r="F57" s="12">
        <f>SUM(F58:F64)</f>
        <v>0</v>
      </c>
      <c r="G57" s="12">
        <f t="shared" si="1"/>
        <v>0</v>
      </c>
      <c r="H57" s="17">
        <v>0</v>
      </c>
    </row>
    <row r="58" spans="1:8" x14ac:dyDescent="0.2">
      <c r="A58" s="18" t="s">
        <v>108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8">
        <v>7100</v>
      </c>
    </row>
    <row r="59" spans="1:8" x14ac:dyDescent="0.2">
      <c r="A59" s="18" t="s">
        <v>109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8">
        <v>7200</v>
      </c>
    </row>
    <row r="60" spans="1:8" x14ac:dyDescent="0.2">
      <c r="A60" s="18" t="s">
        <v>110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8">
        <v>7300</v>
      </c>
    </row>
    <row r="61" spans="1:8" x14ac:dyDescent="0.2">
      <c r="A61" s="18" t="s">
        <v>111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8">
        <v>7400</v>
      </c>
    </row>
    <row r="62" spans="1:8" x14ac:dyDescent="0.2">
      <c r="A62" s="18" t="s">
        <v>112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8">
        <v>7500</v>
      </c>
    </row>
    <row r="63" spans="1:8" x14ac:dyDescent="0.2">
      <c r="A63" s="18" t="s">
        <v>113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8">
        <v>7600</v>
      </c>
    </row>
    <row r="64" spans="1:8" x14ac:dyDescent="0.2">
      <c r="A64" s="18" t="s">
        <v>114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8">
        <v>7900</v>
      </c>
    </row>
    <row r="65" spans="1:8" x14ac:dyDescent="0.2">
      <c r="A65" s="16" t="s">
        <v>132</v>
      </c>
      <c r="B65" s="12">
        <f>SUM(B66:B68)</f>
        <v>0</v>
      </c>
      <c r="C65" s="12">
        <f>SUM(C66:C68)</f>
        <v>0</v>
      </c>
      <c r="D65" s="12">
        <f t="shared" si="0"/>
        <v>0</v>
      </c>
      <c r="E65" s="12">
        <f>SUM(E66:E68)</f>
        <v>0</v>
      </c>
      <c r="F65" s="12">
        <f>SUM(F66:F68)</f>
        <v>0</v>
      </c>
      <c r="G65" s="12">
        <f t="shared" si="1"/>
        <v>0</v>
      </c>
      <c r="H65" s="17">
        <v>0</v>
      </c>
    </row>
    <row r="66" spans="1:8" x14ac:dyDescent="0.2">
      <c r="A66" s="18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8">
        <v>8100</v>
      </c>
    </row>
    <row r="67" spans="1:8" x14ac:dyDescent="0.2">
      <c r="A67" s="18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8">
        <v>8300</v>
      </c>
    </row>
    <row r="68" spans="1:8" x14ac:dyDescent="0.2">
      <c r="A68" s="18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8">
        <v>8500</v>
      </c>
    </row>
    <row r="69" spans="1:8" x14ac:dyDescent="0.2">
      <c r="A69" s="16" t="s">
        <v>66</v>
      </c>
      <c r="B69" s="12">
        <f>SUM(B70:B76)</f>
        <v>0</v>
      </c>
      <c r="C69" s="12">
        <f>SUM(C70:C76)</f>
        <v>0</v>
      </c>
      <c r="D69" s="12">
        <f t="shared" si="0"/>
        <v>0</v>
      </c>
      <c r="E69" s="12">
        <f>SUM(E70:E76)</f>
        <v>0</v>
      </c>
      <c r="F69" s="12">
        <f>SUM(F70:F76)</f>
        <v>0</v>
      </c>
      <c r="G69" s="12">
        <f t="shared" si="1"/>
        <v>0</v>
      </c>
      <c r="H69" s="17">
        <v>0</v>
      </c>
    </row>
    <row r="70" spans="1:8" x14ac:dyDescent="0.2">
      <c r="A70" s="18" t="s">
        <v>115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8">
        <v>9100</v>
      </c>
    </row>
    <row r="71" spans="1:8" x14ac:dyDescent="0.2">
      <c r="A71" s="18" t="s">
        <v>116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8">
        <v>9200</v>
      </c>
    </row>
    <row r="72" spans="1:8" x14ac:dyDescent="0.2">
      <c r="A72" s="18" t="s">
        <v>117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8">
        <v>9300</v>
      </c>
    </row>
    <row r="73" spans="1:8" x14ac:dyDescent="0.2">
      <c r="A73" s="18" t="s">
        <v>118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8">
        <v>9400</v>
      </c>
    </row>
    <row r="74" spans="1:8" x14ac:dyDescent="0.2">
      <c r="A74" s="18" t="s">
        <v>119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8">
        <v>9500</v>
      </c>
    </row>
    <row r="75" spans="1:8" x14ac:dyDescent="0.2">
      <c r="A75" s="18" t="s">
        <v>120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8">
        <v>9600</v>
      </c>
    </row>
    <row r="76" spans="1:8" x14ac:dyDescent="0.2">
      <c r="A76" s="19" t="s">
        <v>121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8">
        <v>9900</v>
      </c>
    </row>
    <row r="77" spans="1:8" x14ac:dyDescent="0.2">
      <c r="A77" s="9" t="s">
        <v>55</v>
      </c>
      <c r="B77" s="14">
        <f t="shared" ref="B77:G77" si="4">SUM(B5+B13+B23+B33+B43+B53+B57+B65+B69)</f>
        <v>59466555.659999996</v>
      </c>
      <c r="C77" s="14">
        <f t="shared" si="4"/>
        <v>5775932.2699999996</v>
      </c>
      <c r="D77" s="14">
        <f t="shared" si="4"/>
        <v>65242487.93</v>
      </c>
      <c r="E77" s="14">
        <f t="shared" si="4"/>
        <v>36616064.039999999</v>
      </c>
      <c r="F77" s="14">
        <f t="shared" si="4"/>
        <v>36616064.039999999</v>
      </c>
      <c r="G77" s="14">
        <f t="shared" si="4"/>
        <v>28626423.889999997</v>
      </c>
    </row>
    <row r="79" spans="1:8" x14ac:dyDescent="0.2">
      <c r="A79" s="1" t="s">
        <v>125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showGridLines="0" tabSelected="1" zoomScaleNormal="100" workbookViewId="0">
      <selection activeCell="B22" sqref="B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9" t="s">
        <v>135</v>
      </c>
      <c r="B1" s="37"/>
      <c r="C1" s="37"/>
      <c r="D1" s="37"/>
      <c r="E1" s="37"/>
      <c r="F1" s="37"/>
      <c r="G1" s="38"/>
    </row>
    <row r="2" spans="1:7" x14ac:dyDescent="0.2">
      <c r="A2" s="26"/>
      <c r="B2" s="39" t="s">
        <v>62</v>
      </c>
      <c r="C2" s="37"/>
      <c r="D2" s="37"/>
      <c r="E2" s="37"/>
      <c r="F2" s="38"/>
      <c r="G2" s="40" t="s">
        <v>61</v>
      </c>
    </row>
    <row r="3" spans="1:7" ht="24.95" customHeight="1" x14ac:dyDescent="0.2">
      <c r="A3" s="25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1"/>
    </row>
    <row r="4" spans="1:7" x14ac:dyDescent="0.2">
      <c r="A4" s="27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31"/>
      <c r="B5" s="34"/>
      <c r="C5" s="36"/>
      <c r="D5" s="34"/>
      <c r="E5" s="36"/>
      <c r="F5" s="34"/>
      <c r="G5" s="36"/>
    </row>
    <row r="6" spans="1:7" x14ac:dyDescent="0.2">
      <c r="A6" s="32" t="s">
        <v>0</v>
      </c>
      <c r="B6" s="30">
        <v>58830728.659999996</v>
      </c>
      <c r="C6" s="5">
        <v>1923159.75</v>
      </c>
      <c r="D6" s="30">
        <f>B6+C6</f>
        <v>60753888.409999996</v>
      </c>
      <c r="E6" s="5">
        <v>35973663.609999999</v>
      </c>
      <c r="F6" s="30">
        <v>35973663.609999999</v>
      </c>
      <c r="G6" s="5">
        <f>D6-E6</f>
        <v>24780224.799999997</v>
      </c>
    </row>
    <row r="7" spans="1:7" x14ac:dyDescent="0.2">
      <c r="A7" s="32"/>
      <c r="B7" s="30"/>
      <c r="C7" s="5"/>
      <c r="D7" s="30"/>
      <c r="E7" s="5"/>
      <c r="F7" s="30"/>
      <c r="G7" s="5"/>
    </row>
    <row r="8" spans="1:7" x14ac:dyDescent="0.2">
      <c r="A8" s="32" t="s">
        <v>1</v>
      </c>
      <c r="B8" s="30">
        <v>635827</v>
      </c>
      <c r="C8" s="5">
        <v>3852772.52</v>
      </c>
      <c r="D8" s="30">
        <f>B8+C8</f>
        <v>4488599.5199999996</v>
      </c>
      <c r="E8" s="5">
        <v>642400.43000000005</v>
      </c>
      <c r="F8" s="30">
        <v>642400.43000000005</v>
      </c>
      <c r="G8" s="5">
        <f>D8-E8</f>
        <v>3846199.0899999994</v>
      </c>
    </row>
    <row r="9" spans="1:7" x14ac:dyDescent="0.2">
      <c r="A9" s="32"/>
      <c r="B9" s="30"/>
      <c r="C9" s="5"/>
      <c r="D9" s="30"/>
      <c r="E9" s="5"/>
      <c r="F9" s="30"/>
      <c r="G9" s="5"/>
    </row>
    <row r="10" spans="1:7" x14ac:dyDescent="0.2">
      <c r="A10" s="32" t="s">
        <v>2</v>
      </c>
      <c r="B10" s="30">
        <v>0</v>
      </c>
      <c r="C10" s="5">
        <v>0</v>
      </c>
      <c r="D10" s="30">
        <f>B10+C10</f>
        <v>0</v>
      </c>
      <c r="E10" s="5">
        <v>0</v>
      </c>
      <c r="F10" s="30">
        <v>0</v>
      </c>
      <c r="G10" s="5">
        <f>D10-E10</f>
        <v>0</v>
      </c>
    </row>
    <row r="11" spans="1:7" x14ac:dyDescent="0.2">
      <c r="A11" s="32"/>
      <c r="B11" s="30"/>
      <c r="C11" s="5"/>
      <c r="D11" s="30"/>
      <c r="E11" s="5"/>
      <c r="F11" s="30"/>
      <c r="G11" s="5"/>
    </row>
    <row r="12" spans="1:7" x14ac:dyDescent="0.2">
      <c r="A12" s="32" t="s">
        <v>39</v>
      </c>
      <c r="B12" s="30">
        <v>0</v>
      </c>
      <c r="C12" s="5">
        <v>0</v>
      </c>
      <c r="D12" s="30">
        <f>B12+C12</f>
        <v>0</v>
      </c>
      <c r="E12" s="5">
        <v>0</v>
      </c>
      <c r="F12" s="30">
        <v>0</v>
      </c>
      <c r="G12" s="5">
        <f>D12-E12</f>
        <v>0</v>
      </c>
    </row>
    <row r="13" spans="1:7" x14ac:dyDescent="0.2">
      <c r="A13" s="32"/>
      <c r="B13" s="30"/>
      <c r="C13" s="5"/>
      <c r="D13" s="30"/>
      <c r="E13" s="5"/>
      <c r="F13" s="30"/>
      <c r="G13" s="5"/>
    </row>
    <row r="14" spans="1:7" x14ac:dyDescent="0.2">
      <c r="A14" s="32" t="s">
        <v>36</v>
      </c>
      <c r="B14" s="30">
        <v>0</v>
      </c>
      <c r="C14" s="5">
        <v>0</v>
      </c>
      <c r="D14" s="30">
        <f>B14+C14</f>
        <v>0</v>
      </c>
      <c r="E14" s="5">
        <v>0</v>
      </c>
      <c r="F14" s="30">
        <v>0</v>
      </c>
      <c r="G14" s="5">
        <f>D14-E14</f>
        <v>0</v>
      </c>
    </row>
    <row r="15" spans="1:7" x14ac:dyDescent="0.2">
      <c r="A15" s="33"/>
      <c r="B15" s="35"/>
      <c r="C15" s="13"/>
      <c r="D15" s="35"/>
      <c r="E15" s="13"/>
      <c r="F15" s="35"/>
      <c r="G15" s="13"/>
    </row>
    <row r="16" spans="1:7" x14ac:dyDescent="0.2">
      <c r="A16" s="9" t="s">
        <v>55</v>
      </c>
      <c r="B16" s="14">
        <f t="shared" ref="B16:G16" si="0">SUM(B6+B8+B10+B12+B14)</f>
        <v>59466555.659999996</v>
      </c>
      <c r="C16" s="14">
        <f t="shared" si="0"/>
        <v>5775932.2699999996</v>
      </c>
      <c r="D16" s="14">
        <f t="shared" si="0"/>
        <v>65242487.929999992</v>
      </c>
      <c r="E16" s="14">
        <f t="shared" si="0"/>
        <v>36616064.039999999</v>
      </c>
      <c r="F16" s="14">
        <f t="shared" si="0"/>
        <v>36616064.039999999</v>
      </c>
      <c r="G16" s="14">
        <f t="shared" si="0"/>
        <v>28626423.889999997</v>
      </c>
    </row>
    <row r="18" spans="1:1" x14ac:dyDescent="0.2">
      <c r="A18" s="1" t="s">
        <v>125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workbookViewId="0">
      <selection activeCell="A19" sqref="A19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9" t="s">
        <v>137</v>
      </c>
      <c r="B1" s="37"/>
      <c r="C1" s="37"/>
      <c r="D1" s="37"/>
      <c r="E1" s="37"/>
      <c r="F1" s="37"/>
      <c r="G1" s="38"/>
    </row>
    <row r="2" spans="1:7" x14ac:dyDescent="0.2">
      <c r="A2" s="26"/>
      <c r="B2" s="39" t="s">
        <v>62</v>
      </c>
      <c r="C2" s="37"/>
      <c r="D2" s="37"/>
      <c r="E2" s="37"/>
      <c r="F2" s="38"/>
      <c r="G2" s="40" t="s">
        <v>61</v>
      </c>
    </row>
    <row r="3" spans="1:7" ht="24.95" customHeight="1" x14ac:dyDescent="0.2">
      <c r="A3" s="25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1"/>
    </row>
    <row r="4" spans="1:7" x14ac:dyDescent="0.2">
      <c r="A4" s="27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0"/>
      <c r="B5" s="6"/>
      <c r="C5" s="6"/>
      <c r="D5" s="6"/>
      <c r="E5" s="6"/>
      <c r="F5" s="6"/>
      <c r="G5" s="6"/>
    </row>
    <row r="6" spans="1:7" x14ac:dyDescent="0.2">
      <c r="A6" s="21" t="s">
        <v>136</v>
      </c>
      <c r="B6" s="5">
        <v>59466555.659999996</v>
      </c>
      <c r="C6" s="5">
        <v>5775932.2699999996</v>
      </c>
      <c r="D6" s="5">
        <f>B6+C6</f>
        <v>65242487.929999992</v>
      </c>
      <c r="E6" s="5">
        <v>36616064.039999999</v>
      </c>
      <c r="F6" s="5">
        <v>36616064.039999999</v>
      </c>
      <c r="G6" s="5">
        <f>D6-E6</f>
        <v>28626423.889999993</v>
      </c>
    </row>
    <row r="7" spans="1:7" x14ac:dyDescent="0.2">
      <c r="A7" s="21" t="s">
        <v>50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1" t="s">
        <v>51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1" t="s">
        <v>52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1" t="s">
        <v>127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1" t="s">
        <v>53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1" t="s">
        <v>54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1"/>
      <c r="B13" s="5"/>
      <c r="C13" s="5"/>
      <c r="D13" s="5"/>
      <c r="E13" s="5"/>
      <c r="F13" s="5"/>
      <c r="G13" s="5"/>
    </row>
    <row r="14" spans="1:7" x14ac:dyDescent="0.2">
      <c r="A14" s="10" t="s">
        <v>55</v>
      </c>
      <c r="B14" s="15">
        <f t="shared" ref="B14:G14" si="2">SUM(B6:B13)</f>
        <v>59466555.659999996</v>
      </c>
      <c r="C14" s="15">
        <f t="shared" si="2"/>
        <v>5775932.2699999996</v>
      </c>
      <c r="D14" s="15">
        <f t="shared" si="2"/>
        <v>65242487.929999992</v>
      </c>
      <c r="E14" s="15">
        <f t="shared" si="2"/>
        <v>36616064.039999999</v>
      </c>
      <c r="F14" s="15">
        <f t="shared" si="2"/>
        <v>36616064.039999999</v>
      </c>
      <c r="G14" s="15">
        <f t="shared" si="2"/>
        <v>28626423.889999993</v>
      </c>
    </row>
    <row r="17" spans="1:7" ht="45" customHeight="1" x14ac:dyDescent="0.2">
      <c r="A17" s="39" t="s">
        <v>138</v>
      </c>
      <c r="B17" s="37"/>
      <c r="C17" s="37"/>
      <c r="D17" s="37"/>
      <c r="E17" s="37"/>
      <c r="F17" s="37"/>
      <c r="G17" s="38"/>
    </row>
    <row r="18" spans="1:7" x14ac:dyDescent="0.2">
      <c r="A18" s="26"/>
      <c r="B18" s="39" t="s">
        <v>62</v>
      </c>
      <c r="C18" s="37"/>
      <c r="D18" s="37"/>
      <c r="E18" s="37"/>
      <c r="F18" s="38"/>
      <c r="G18" s="40" t="s">
        <v>61</v>
      </c>
    </row>
    <row r="19" spans="1:7" ht="22.5" x14ac:dyDescent="0.2">
      <c r="A19" s="25" t="s">
        <v>56</v>
      </c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41"/>
    </row>
    <row r="20" spans="1:7" x14ac:dyDescent="0.2">
      <c r="A20" s="27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22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2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2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2" t="s">
        <v>126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0" t="s">
        <v>55</v>
      </c>
      <c r="B25" s="15">
        <f t="shared" ref="B25:G25" si="5">SUM(B21:B24)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</row>
    <row r="28" spans="1:7" ht="45" customHeight="1" x14ac:dyDescent="0.2">
      <c r="A28" s="39" t="s">
        <v>139</v>
      </c>
      <c r="B28" s="37"/>
      <c r="C28" s="37"/>
      <c r="D28" s="37"/>
      <c r="E28" s="37"/>
      <c r="F28" s="37"/>
      <c r="G28" s="38"/>
    </row>
    <row r="29" spans="1:7" x14ac:dyDescent="0.2">
      <c r="A29" s="26"/>
      <c r="B29" s="39" t="s">
        <v>62</v>
      </c>
      <c r="C29" s="37"/>
      <c r="D29" s="37"/>
      <c r="E29" s="37"/>
      <c r="F29" s="38"/>
      <c r="G29" s="40" t="s">
        <v>61</v>
      </c>
    </row>
    <row r="30" spans="1:7" ht="22.5" x14ac:dyDescent="0.2">
      <c r="A30" s="25" t="s">
        <v>56</v>
      </c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41"/>
    </row>
    <row r="31" spans="1:7" x14ac:dyDescent="0.2">
      <c r="A31" s="27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23" t="s">
        <v>12</v>
      </c>
      <c r="B32" s="5">
        <v>59466555.659999996</v>
      </c>
      <c r="C32" s="5">
        <v>5775932.2699999996</v>
      </c>
      <c r="D32" s="5">
        <f t="shared" ref="D32:D38" si="6">B32+C32</f>
        <v>65242487.929999992</v>
      </c>
      <c r="E32" s="5">
        <v>36616064.039999999</v>
      </c>
      <c r="F32" s="5">
        <v>36616064.039999999</v>
      </c>
      <c r="G32" s="5">
        <f t="shared" ref="G32:G38" si="7">D32-E32</f>
        <v>28626423.889999993</v>
      </c>
    </row>
    <row r="33" spans="1:7" x14ac:dyDescent="0.2">
      <c r="A33" s="23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3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3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3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3" t="s">
        <v>133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3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0" t="s">
        <v>55</v>
      </c>
      <c r="B39" s="15">
        <f t="shared" ref="B39:G39" si="8">SUM(B32:B38)</f>
        <v>59466555.659999996</v>
      </c>
      <c r="C39" s="15">
        <f t="shared" si="8"/>
        <v>5775932.2699999996</v>
      </c>
      <c r="D39" s="15">
        <f t="shared" si="8"/>
        <v>65242487.929999992</v>
      </c>
      <c r="E39" s="15">
        <f t="shared" si="8"/>
        <v>36616064.039999999</v>
      </c>
      <c r="F39" s="15">
        <f t="shared" si="8"/>
        <v>36616064.039999999</v>
      </c>
      <c r="G39" s="15">
        <f t="shared" si="8"/>
        <v>28626423.889999993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7:G17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workbookViewId="0">
      <selection activeCell="A38" sqref="A38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9" t="s">
        <v>140</v>
      </c>
      <c r="B1" s="37"/>
      <c r="C1" s="37"/>
      <c r="D1" s="37"/>
      <c r="E1" s="37"/>
      <c r="F1" s="37"/>
      <c r="G1" s="38"/>
    </row>
    <row r="2" spans="1:7" x14ac:dyDescent="0.2">
      <c r="A2" s="26"/>
      <c r="B2" s="39" t="s">
        <v>62</v>
      </c>
      <c r="C2" s="37"/>
      <c r="D2" s="37"/>
      <c r="E2" s="37"/>
      <c r="F2" s="38"/>
      <c r="G2" s="40" t="s">
        <v>61</v>
      </c>
    </row>
    <row r="3" spans="1:7" ht="24.95" customHeight="1" x14ac:dyDescent="0.2">
      <c r="A3" s="25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1"/>
    </row>
    <row r="4" spans="1:7" x14ac:dyDescent="0.2">
      <c r="A4" s="27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8"/>
      <c r="B5" s="29"/>
      <c r="C5" s="29"/>
      <c r="D5" s="29"/>
      <c r="E5" s="29"/>
      <c r="F5" s="29"/>
      <c r="G5" s="29"/>
    </row>
    <row r="6" spans="1:7" x14ac:dyDescent="0.2">
      <c r="A6" s="7" t="s">
        <v>15</v>
      </c>
      <c r="B6" s="12">
        <f t="shared" ref="B6:G6" si="0">SUM(B7:B14)</f>
        <v>0</v>
      </c>
      <c r="C6" s="12">
        <f t="shared" si="0"/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</row>
    <row r="7" spans="1:7" x14ac:dyDescent="0.2">
      <c r="A7" s="24" t="s">
        <v>40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24" t="s">
        <v>16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24" t="s">
        <v>141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4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4" t="s">
        <v>22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4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4" t="s">
        <v>41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24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24"/>
      <c r="B15" s="5"/>
      <c r="C15" s="5"/>
      <c r="D15" s="5"/>
      <c r="E15" s="5"/>
      <c r="F15" s="5"/>
      <c r="G15" s="5"/>
    </row>
    <row r="16" spans="1:7" x14ac:dyDescent="0.2">
      <c r="A16" s="7" t="s">
        <v>19</v>
      </c>
      <c r="B16" s="12">
        <f t="shared" ref="B16:G16" si="3">SUM(B17:B23)</f>
        <v>59466555.659999996</v>
      </c>
      <c r="C16" s="12">
        <f t="shared" si="3"/>
        <v>5775932.2699999996</v>
      </c>
      <c r="D16" s="12">
        <f t="shared" si="3"/>
        <v>65242487.929999992</v>
      </c>
      <c r="E16" s="12">
        <f t="shared" si="3"/>
        <v>36616064.039999999</v>
      </c>
      <c r="F16" s="12">
        <f t="shared" si="3"/>
        <v>36616064.039999999</v>
      </c>
      <c r="G16" s="12">
        <f t="shared" si="3"/>
        <v>28626423.889999993</v>
      </c>
    </row>
    <row r="17" spans="1:7" x14ac:dyDescent="0.2">
      <c r="A17" s="24" t="s">
        <v>42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 t="shared" ref="G17:G23" si="4">D17-E17</f>
        <v>0</v>
      </c>
    </row>
    <row r="18" spans="1:7" x14ac:dyDescent="0.2">
      <c r="A18" s="24" t="s">
        <v>27</v>
      </c>
      <c r="B18" s="5">
        <v>0</v>
      </c>
      <c r="C18" s="5">
        <v>0</v>
      </c>
      <c r="D18" s="5">
        <f t="shared" ref="D18:D23" si="5">B18+C18</f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4" t="s">
        <v>20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4" t="s">
        <v>43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4" t="s">
        <v>44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24" t="s">
        <v>45</v>
      </c>
      <c r="B22" s="5">
        <v>59466555.659999996</v>
      </c>
      <c r="C22" s="5">
        <v>5775932.2699999996</v>
      </c>
      <c r="D22" s="5">
        <f t="shared" si="5"/>
        <v>65242487.929999992</v>
      </c>
      <c r="E22" s="5">
        <v>36616064.039999999</v>
      </c>
      <c r="F22" s="5">
        <v>36616064.039999999</v>
      </c>
      <c r="G22" s="5">
        <f t="shared" si="4"/>
        <v>28626423.889999993</v>
      </c>
    </row>
    <row r="23" spans="1:7" x14ac:dyDescent="0.2">
      <c r="A23" s="24" t="s">
        <v>4</v>
      </c>
      <c r="B23" s="5">
        <v>0</v>
      </c>
      <c r="C23" s="5">
        <v>0</v>
      </c>
      <c r="D23" s="5">
        <f t="shared" si="5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/>
      <c r="B24" s="5"/>
      <c r="C24" s="5"/>
      <c r="D24" s="5"/>
      <c r="E24" s="5"/>
      <c r="F24" s="5"/>
      <c r="G24" s="5"/>
    </row>
    <row r="25" spans="1:7" x14ac:dyDescent="0.2">
      <c r="A25" s="7" t="s">
        <v>46</v>
      </c>
      <c r="B25" s="12">
        <f t="shared" ref="B25:G25" si="6">SUM(B26:B34)</f>
        <v>0</v>
      </c>
      <c r="C25" s="12">
        <f t="shared" si="6"/>
        <v>0</v>
      </c>
      <c r="D25" s="12">
        <f t="shared" si="6"/>
        <v>0</v>
      </c>
      <c r="E25" s="12">
        <f t="shared" si="6"/>
        <v>0</v>
      </c>
      <c r="F25" s="12">
        <f t="shared" si="6"/>
        <v>0</v>
      </c>
      <c r="G25" s="12">
        <f t="shared" si="6"/>
        <v>0</v>
      </c>
    </row>
    <row r="26" spans="1:7" x14ac:dyDescent="0.2">
      <c r="A26" s="24" t="s">
        <v>28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 t="shared" ref="G26:G34" si="7">D26-E26</f>
        <v>0</v>
      </c>
    </row>
    <row r="27" spans="1:7" x14ac:dyDescent="0.2">
      <c r="A27" s="24" t="s">
        <v>23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4" t="s">
        <v>29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4" t="s">
        <v>47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4" t="s">
        <v>21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4" t="s">
        <v>5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24" t="s">
        <v>6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24" t="s">
        <v>48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4" t="s">
        <v>30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4"/>
      <c r="B35" s="5"/>
      <c r="C35" s="5"/>
      <c r="D35" s="5"/>
      <c r="E35" s="5"/>
      <c r="F35" s="5"/>
      <c r="G35" s="5"/>
    </row>
    <row r="36" spans="1:7" x14ac:dyDescent="0.2">
      <c r="A36" s="7" t="s">
        <v>31</v>
      </c>
      <c r="B36" s="12">
        <f t="shared" ref="B36:G36" si="9">SUM(B37:B40)</f>
        <v>0</v>
      </c>
      <c r="C36" s="12">
        <f t="shared" si="9"/>
        <v>0</v>
      </c>
      <c r="D36" s="12">
        <f t="shared" si="9"/>
        <v>0</v>
      </c>
      <c r="E36" s="12">
        <f t="shared" si="9"/>
        <v>0</v>
      </c>
      <c r="F36" s="12">
        <f t="shared" si="9"/>
        <v>0</v>
      </c>
      <c r="G36" s="12">
        <f t="shared" si="9"/>
        <v>0</v>
      </c>
    </row>
    <row r="37" spans="1:7" x14ac:dyDescent="0.2">
      <c r="A37" s="24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11.25" customHeight="1" x14ac:dyDescent="0.2">
      <c r="A38" s="24" t="s">
        <v>24</v>
      </c>
      <c r="B38" s="5">
        <v>0</v>
      </c>
      <c r="C38" s="5">
        <v>0</v>
      </c>
      <c r="D38" s="5">
        <f t="shared" ref="D38:D40" si="11">B38+C38</f>
        <v>0</v>
      </c>
      <c r="E38" s="5">
        <v>0</v>
      </c>
      <c r="F38" s="5">
        <v>0</v>
      </c>
      <c r="G38" s="5">
        <f t="shared" si="10"/>
        <v>0</v>
      </c>
    </row>
    <row r="39" spans="1:7" x14ac:dyDescent="0.2">
      <c r="A39" s="24" t="s">
        <v>32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24" t="s">
        <v>7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24"/>
      <c r="B41" s="5"/>
      <c r="C41" s="5"/>
      <c r="D41" s="5"/>
      <c r="E41" s="5"/>
      <c r="F41" s="5"/>
      <c r="G41" s="5"/>
    </row>
    <row r="42" spans="1:7" x14ac:dyDescent="0.2">
      <c r="A42" s="10" t="s">
        <v>55</v>
      </c>
      <c r="B42" s="15">
        <f t="shared" ref="B42:G42" si="12">SUM(B36+B25+B16+B6)</f>
        <v>59466555.659999996</v>
      </c>
      <c r="C42" s="15">
        <f t="shared" si="12"/>
        <v>5775932.2699999996</v>
      </c>
      <c r="D42" s="15">
        <f t="shared" si="12"/>
        <v>65242487.929999992</v>
      </c>
      <c r="E42" s="15">
        <f t="shared" si="12"/>
        <v>36616064.039999999</v>
      </c>
      <c r="F42" s="15">
        <f t="shared" si="12"/>
        <v>36616064.039999999</v>
      </c>
      <c r="G42" s="15">
        <f t="shared" si="12"/>
        <v>28626423.889999993</v>
      </c>
    </row>
    <row r="44" spans="1:7" x14ac:dyDescent="0.2">
      <c r="A44" s="1" t="s">
        <v>125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2018-07-14T22:21:14Z</cp:lastPrinted>
  <dcterms:created xsi:type="dcterms:W3CDTF">2014-02-10T03:37:14Z</dcterms:created>
  <dcterms:modified xsi:type="dcterms:W3CDTF">2023-10-30T15:48:20Z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